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12105" activeTab="0"/>
  </bookViews>
  <sheets>
    <sheet name="Anexo 04" sheetId="1" r:id="rId1"/>
  </sheets>
  <externalReferences>
    <externalReference r:id="rId4"/>
  </externalReferences>
  <definedNames>
    <definedName name="_xlnm.Print_Area" localSheetId="0">'Anexo 04'!$A$1:$X$54</definedName>
  </definedNames>
  <calcPr fullCalcOnLoad="1"/>
</workbook>
</file>

<file path=xl/sharedStrings.xml><?xml version="1.0" encoding="utf-8"?>
<sst xmlns="http://schemas.openxmlformats.org/spreadsheetml/2006/main" count="102" uniqueCount="37">
  <si>
    <t>Plan Operativo Institucional  2007</t>
  </si>
  <si>
    <t>DIRECCIÓN/OFICINA /AREA</t>
  </si>
  <si>
    <t>UE 001</t>
  </si>
  <si>
    <t>UE 002</t>
  </si>
  <si>
    <t>UE 003</t>
  </si>
  <si>
    <t>UE 004</t>
  </si>
  <si>
    <t>UE 005</t>
  </si>
  <si>
    <t>UE 006</t>
  </si>
  <si>
    <t>CONSOLIDADO</t>
  </si>
  <si>
    <t>Fuente de Financiamiento</t>
  </si>
  <si>
    <t>SUB_TOTAL</t>
  </si>
  <si>
    <t>RO</t>
  </si>
  <si>
    <t>RDR</t>
  </si>
  <si>
    <t>ADMINISTRACION</t>
  </si>
  <si>
    <t>ADMINISTRACION / INFRAESTRUCTURA EDUCATIVA</t>
  </si>
  <si>
    <t>UC / EDUCACION INICIAL</t>
  </si>
  <si>
    <t>UC / EDUCACION INICIAL/PRONOEI</t>
  </si>
  <si>
    <t>UC / EDUCACION PRIMARIA DE ADULTOS</t>
  </si>
  <si>
    <t>UC / EDUCACION PRIMARIA DE MENORES</t>
  </si>
  <si>
    <t>UC / EDUCACION SECUNDARIA DE ADULTOS</t>
  </si>
  <si>
    <t>UC / EDUCACION SECUNDARIA DE MENORES</t>
  </si>
  <si>
    <t>UC / EDUCACION LABORAL Y TECNICA</t>
  </si>
  <si>
    <t>UC / EDUCACION ESPECIAL</t>
  </si>
  <si>
    <t>PRESUPUESTO</t>
  </si>
  <si>
    <t>UE 007</t>
  </si>
  <si>
    <t>UE 017</t>
  </si>
  <si>
    <t>UE 020</t>
  </si>
  <si>
    <t>UE 021</t>
  </si>
  <si>
    <t>UE 022</t>
  </si>
  <si>
    <t>UE 023</t>
  </si>
  <si>
    <t>DIRECCION ACADÉMICA</t>
  </si>
  <si>
    <t>DIRECCION DE DIFUSION</t>
  </si>
  <si>
    <t>DIRECCION DE INVESTIGACION</t>
  </si>
  <si>
    <t>UC / EDUCACION TECNICA</t>
  </si>
  <si>
    <t>UC / FORMACION DE DOCENTES</t>
  </si>
  <si>
    <t>TOTAL PRESUPUESTO UGELS, DRELM Y ESCUELAS</t>
  </si>
  <si>
    <r>
      <t>ANEXO 04 : Asignación Presupuestal 2007 de las Unidades Ejecutoras del Pliego 010 que no forman parte de la Sede Central por Fuente de Financiamiento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</si>
</sst>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49"/>
      </left>
      <right style="thin">
        <color indexed="49"/>
      </right>
      <top style="thin">
        <color indexed="49"/>
      </top>
      <bottom style="medium">
        <color indexed="49"/>
      </bottom>
    </border>
    <border>
      <left style="thick">
        <color indexed="49"/>
      </left>
      <right style="medium">
        <color indexed="49"/>
      </right>
      <top style="medium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 style="medium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ck">
        <color indexed="49"/>
      </left>
      <right style="medium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ck">
        <color indexed="49"/>
      </left>
      <right style="medium">
        <color indexed="49"/>
      </right>
      <top style="medium">
        <color indexed="49"/>
      </top>
      <bottom style="thick">
        <color indexed="49"/>
      </bottom>
    </border>
    <border>
      <left style="thin">
        <color indexed="49"/>
      </left>
      <right style="thin">
        <color indexed="49"/>
      </right>
      <top style="medium">
        <color indexed="49"/>
      </top>
      <bottom style="thick">
        <color indexed="49"/>
      </bottom>
    </border>
    <border>
      <left style="thick">
        <color indexed="49"/>
      </left>
      <right style="medium">
        <color indexed="49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 style="medium">
        <color indexed="49"/>
      </bottom>
    </border>
    <border>
      <left style="thin">
        <color indexed="49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>
        <color indexed="63"/>
      </right>
      <top style="thick">
        <color indexed="49"/>
      </top>
      <bottom style="thin">
        <color indexed="49"/>
      </bottom>
    </border>
    <border>
      <left>
        <color indexed="63"/>
      </left>
      <right>
        <color indexed="63"/>
      </right>
      <top style="thick">
        <color indexed="49"/>
      </top>
      <bottom style="thin">
        <color indexed="49"/>
      </bottom>
    </border>
    <border>
      <left>
        <color indexed="63"/>
      </left>
      <right style="thin">
        <color indexed="49"/>
      </right>
      <top style="thick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 style="thick">
        <color indexed="49"/>
      </top>
      <bottom style="thin">
        <color indexed="49"/>
      </bottom>
    </border>
    <border>
      <left style="thick">
        <color indexed="49"/>
      </left>
      <right style="medium">
        <color indexed="49"/>
      </right>
      <top style="thick">
        <color indexed="49"/>
      </top>
      <bottom style="thin">
        <color indexed="49"/>
      </bottom>
    </border>
    <border>
      <left style="thick">
        <color indexed="49"/>
      </left>
      <right style="medium">
        <color indexed="49"/>
      </right>
      <top style="thin">
        <color indexed="49"/>
      </top>
      <bottom style="medium">
        <color indexed="4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164" fontId="4" fillId="0" borderId="4" xfId="15" applyNumberFormat="1" applyBorder="1" applyAlignment="1">
      <alignment vertical="center"/>
    </xf>
    <xf numFmtId="164" fontId="4" fillId="0" borderId="0" xfId="15" applyNumberFormat="1" applyFill="1" applyBorder="1" applyAlignment="1">
      <alignment vertical="center"/>
    </xf>
    <xf numFmtId="164" fontId="4" fillId="0" borderId="5" xfId="15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164" fontId="4" fillId="0" borderId="7" xfId="15" applyNumberFormat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64" fontId="0" fillId="0" borderId="7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6" xfId="0" applyFont="1" applyBorder="1" applyAlignment="1">
      <alignment vertical="center"/>
    </xf>
    <xf numFmtId="164" fontId="0" fillId="0" borderId="7" xfId="15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2" borderId="8" xfId="0" applyFont="1" applyFill="1" applyBorder="1" applyAlignment="1">
      <alignment vertical="center"/>
    </xf>
    <xf numFmtId="164" fontId="3" fillId="2" borderId="9" xfId="15" applyNumberFormat="1" applyFont="1" applyFill="1" applyBorder="1" applyAlignment="1">
      <alignment vertical="center"/>
    </xf>
    <xf numFmtId="164" fontId="3" fillId="0" borderId="0" xfId="15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right" vertical="center"/>
    </xf>
    <xf numFmtId="164" fontId="0" fillId="0" borderId="0" xfId="15" applyNumberFormat="1" applyAlignment="1">
      <alignment/>
    </xf>
    <xf numFmtId="0" fontId="6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1343025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s%2004%20y%2006%20POI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 04"/>
      <sheetName val="FORMATO 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3"/>
  <sheetViews>
    <sheetView tabSelected="1" workbookViewId="0" topLeftCell="A25">
      <selection activeCell="A9" sqref="A9"/>
    </sheetView>
  </sheetViews>
  <sheetFormatPr defaultColWidth="11.421875" defaultRowHeight="12.75"/>
  <cols>
    <col min="1" max="1" width="48.8515625" style="0" customWidth="1"/>
    <col min="2" max="2" width="14.7109375" style="0" customWidth="1"/>
    <col min="3" max="3" width="10.7109375" style="0" customWidth="1"/>
    <col min="4" max="4" width="12.28125" style="0" bestFit="1" customWidth="1"/>
    <col min="5" max="5" width="13.140625" style="0" customWidth="1"/>
    <col min="6" max="6" width="12.140625" style="0" customWidth="1"/>
    <col min="7" max="7" width="12.28125" style="0" bestFit="1" customWidth="1"/>
    <col min="8" max="8" width="14.421875" style="0" customWidth="1"/>
    <col min="9" max="9" width="10.421875" style="0" customWidth="1"/>
    <col min="10" max="10" width="12.28125" style="0" bestFit="1" customWidth="1"/>
    <col min="11" max="11" width="14.8515625" style="0" customWidth="1"/>
    <col min="12" max="12" width="9.421875" style="0" customWidth="1"/>
    <col min="13" max="13" width="12.28125" style="0" bestFit="1" customWidth="1"/>
    <col min="14" max="14" width="15.140625" style="0" customWidth="1"/>
    <col min="15" max="15" width="10.57421875" style="0" customWidth="1"/>
    <col min="16" max="16" width="12.28125" style="0" bestFit="1" customWidth="1"/>
    <col min="17" max="17" width="14.7109375" style="0" customWidth="1"/>
    <col min="18" max="18" width="10.7109375" style="0" customWidth="1"/>
    <col min="19" max="19" width="12.28125" style="0" bestFit="1" customWidth="1"/>
    <col min="20" max="20" width="2.140625" style="12" customWidth="1"/>
    <col min="21" max="21" width="13.8515625" style="12" bestFit="1" customWidth="1"/>
    <col min="22" max="22" width="11.28125" style="12" bestFit="1" customWidth="1"/>
    <col min="23" max="23" width="15.140625" style="12" customWidth="1"/>
    <col min="24" max="24" width="11.7109375" style="0" customWidth="1"/>
    <col min="25" max="25" width="12.00390625" style="0" bestFit="1" customWidth="1"/>
    <col min="26" max="26" width="12.8515625" style="0" customWidth="1"/>
    <col min="27" max="27" width="12.00390625" style="0" customWidth="1"/>
    <col min="28" max="28" width="12.00390625" style="0" bestFit="1" customWidth="1"/>
    <col min="29" max="29" width="12.8515625" style="0" customWidth="1"/>
    <col min="30" max="30" width="11.8515625" style="0" customWidth="1"/>
    <col min="31" max="31" width="12.00390625" style="0" bestFit="1" customWidth="1"/>
    <col min="32" max="32" width="13.421875" style="0" customWidth="1"/>
    <col min="33" max="33" width="11.8515625" style="0" customWidth="1"/>
    <col min="34" max="34" width="12.00390625" style="0" bestFit="1" customWidth="1"/>
  </cols>
  <sheetData>
    <row r="1" spans="2:22" s="1" customFormat="1" ht="12.75">
      <c r="B1" s="2"/>
      <c r="F1" s="3"/>
      <c r="I1" s="3"/>
      <c r="J1" s="4"/>
      <c r="K1" s="3"/>
      <c r="L1" s="4"/>
      <c r="M1" s="3"/>
      <c r="N1" s="4"/>
      <c r="O1" s="3"/>
      <c r="V1" s="3"/>
    </row>
    <row r="2" spans="2:27" s="1" customFormat="1" ht="12.75">
      <c r="B2" s="2"/>
      <c r="F2" s="3"/>
      <c r="I2" s="3"/>
      <c r="J2" s="4"/>
      <c r="K2" s="3"/>
      <c r="L2" s="4"/>
      <c r="M2" s="3"/>
      <c r="N2" s="4"/>
      <c r="O2" s="3"/>
      <c r="V2" s="3"/>
      <c r="X2" s="5"/>
      <c r="Y2" s="5"/>
      <c r="Z2" s="5"/>
      <c r="AA2" s="5"/>
    </row>
    <row r="3" spans="1:27" s="1" customFormat="1" ht="12.75">
      <c r="A3" s="6"/>
      <c r="B3" s="7"/>
      <c r="C3" s="6"/>
      <c r="D3" s="6"/>
      <c r="E3" s="6"/>
      <c r="F3" s="8"/>
      <c r="G3" s="6"/>
      <c r="H3" s="6"/>
      <c r="I3" s="8"/>
      <c r="J3" s="9"/>
      <c r="K3" s="8"/>
      <c r="L3" s="9"/>
      <c r="M3" s="8"/>
      <c r="N3" s="9"/>
      <c r="O3" s="8"/>
      <c r="P3" s="6"/>
      <c r="Q3" s="6"/>
      <c r="R3" s="6"/>
      <c r="S3" s="6"/>
      <c r="T3" s="6"/>
      <c r="U3" s="6"/>
      <c r="V3" s="8"/>
      <c r="W3" s="42" t="s">
        <v>0</v>
      </c>
      <c r="X3" s="5"/>
      <c r="Y3" s="5"/>
      <c r="Z3" s="5"/>
      <c r="AA3" s="10"/>
    </row>
    <row r="4" spans="2:27" s="1" customFormat="1" ht="12.75">
      <c r="B4" s="2"/>
      <c r="F4" s="3"/>
      <c r="I4" s="3"/>
      <c r="J4" s="4"/>
      <c r="K4" s="3"/>
      <c r="L4" s="4"/>
      <c r="M4" s="3"/>
      <c r="N4" s="4"/>
      <c r="O4" s="3"/>
      <c r="V4" s="3"/>
      <c r="X4" s="5"/>
      <c r="Y4" s="5"/>
      <c r="Z4" s="5"/>
      <c r="AA4" s="5"/>
    </row>
    <row r="5" spans="2:27" s="1" customFormat="1" ht="12.75">
      <c r="B5" s="2"/>
      <c r="F5" s="3"/>
      <c r="I5" s="3"/>
      <c r="J5" s="4"/>
      <c r="K5" s="3"/>
      <c r="L5" s="4"/>
      <c r="M5" s="3"/>
      <c r="N5" s="4"/>
      <c r="O5" s="3"/>
      <c r="V5" s="3"/>
      <c r="X5" s="5"/>
      <c r="Y5" s="5"/>
      <c r="Z5" s="5"/>
      <c r="AA5" s="5"/>
    </row>
    <row r="6" spans="2:27" s="1" customFormat="1" ht="12.75">
      <c r="B6" s="2"/>
      <c r="F6" s="3"/>
      <c r="I6" s="3"/>
      <c r="J6" s="4"/>
      <c r="K6" s="3"/>
      <c r="L6" s="4"/>
      <c r="M6" s="3"/>
      <c r="N6" s="4"/>
      <c r="O6" s="3"/>
      <c r="V6" s="3"/>
      <c r="X6" s="5"/>
      <c r="Y6" s="5"/>
      <c r="Z6" s="5"/>
      <c r="AA6" s="5"/>
    </row>
    <row r="7" spans="2:27" s="1" customFormat="1" ht="12.75">
      <c r="B7" s="2"/>
      <c r="F7" s="3"/>
      <c r="I7" s="3"/>
      <c r="J7" s="4"/>
      <c r="K7" s="3"/>
      <c r="L7" s="4"/>
      <c r="M7" s="3"/>
      <c r="N7" s="4"/>
      <c r="O7" s="3"/>
      <c r="V7" s="3"/>
      <c r="X7" s="5"/>
      <c r="Y7" s="5"/>
      <c r="Z7" s="5"/>
      <c r="AA7" s="5"/>
    </row>
    <row r="8" spans="1:27" s="1" customFormat="1" ht="19.5" customHeight="1">
      <c r="A8" s="57" t="s">
        <v>36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11"/>
      <c r="Y8" s="11"/>
      <c r="Z8" s="11"/>
      <c r="AA8" s="11"/>
    </row>
    <row r="9" ht="13.5" thickBot="1"/>
    <row r="10" spans="1:72" s="14" customFormat="1" ht="13.5" thickTop="1">
      <c r="A10" s="54" t="s">
        <v>1</v>
      </c>
      <c r="B10" s="53" t="s">
        <v>2</v>
      </c>
      <c r="C10" s="53"/>
      <c r="D10" s="53"/>
      <c r="E10" s="53" t="s">
        <v>3</v>
      </c>
      <c r="F10" s="53"/>
      <c r="G10" s="53"/>
      <c r="H10" s="53" t="s">
        <v>4</v>
      </c>
      <c r="I10" s="53"/>
      <c r="J10" s="53"/>
      <c r="K10" s="53" t="s">
        <v>5</v>
      </c>
      <c r="L10" s="53"/>
      <c r="M10" s="53"/>
      <c r="N10" s="53" t="s">
        <v>6</v>
      </c>
      <c r="O10" s="53"/>
      <c r="P10" s="53"/>
      <c r="Q10" s="53" t="s">
        <v>7</v>
      </c>
      <c r="R10" s="53"/>
      <c r="S10" s="53"/>
      <c r="T10" s="13"/>
      <c r="U10" s="53" t="s">
        <v>8</v>
      </c>
      <c r="V10" s="53"/>
      <c r="W10" s="53"/>
      <c r="X10" s="13"/>
      <c r="Y10" s="13"/>
      <c r="Z10" s="43"/>
      <c r="AA10" s="43"/>
      <c r="AB10" s="43"/>
      <c r="AC10" s="43"/>
      <c r="AD10" s="43"/>
      <c r="AE10" s="43"/>
      <c r="AF10" s="43"/>
      <c r="AG10" s="43"/>
      <c r="AH10" s="4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</row>
    <row r="11" spans="1:72" s="14" customFormat="1" ht="12.75">
      <c r="A11" s="55"/>
      <c r="B11" s="46" t="s">
        <v>9</v>
      </c>
      <c r="C11" s="46"/>
      <c r="D11" s="46" t="s">
        <v>10</v>
      </c>
      <c r="E11" s="46" t="s">
        <v>9</v>
      </c>
      <c r="F11" s="46"/>
      <c r="G11" s="46" t="s">
        <v>10</v>
      </c>
      <c r="H11" s="46" t="s">
        <v>9</v>
      </c>
      <c r="I11" s="46"/>
      <c r="J11" s="46" t="s">
        <v>10</v>
      </c>
      <c r="K11" s="46" t="s">
        <v>9</v>
      </c>
      <c r="L11" s="46"/>
      <c r="M11" s="46" t="s">
        <v>10</v>
      </c>
      <c r="N11" s="46" t="s">
        <v>9</v>
      </c>
      <c r="O11" s="46"/>
      <c r="P11" s="46" t="s">
        <v>10</v>
      </c>
      <c r="Q11" s="46" t="s">
        <v>9</v>
      </c>
      <c r="R11" s="46"/>
      <c r="S11" s="46" t="s">
        <v>10</v>
      </c>
      <c r="T11" s="13"/>
      <c r="U11" s="46" t="s">
        <v>9</v>
      </c>
      <c r="V11" s="46"/>
      <c r="W11" s="46" t="s">
        <v>10</v>
      </c>
      <c r="X11" s="13"/>
      <c r="Y11" s="13"/>
      <c r="Z11" s="43"/>
      <c r="AA11" s="43"/>
      <c r="AB11" s="43"/>
      <c r="AC11" s="43"/>
      <c r="AD11" s="43"/>
      <c r="AE11" s="43"/>
      <c r="AF11" s="43"/>
      <c r="AG11" s="43"/>
      <c r="AH11" s="4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</row>
    <row r="12" spans="1:72" s="14" customFormat="1" ht="13.5" thickBot="1">
      <c r="A12" s="56"/>
      <c r="B12" s="15" t="s">
        <v>11</v>
      </c>
      <c r="C12" s="15" t="s">
        <v>12</v>
      </c>
      <c r="D12" s="47"/>
      <c r="E12" s="15" t="s">
        <v>11</v>
      </c>
      <c r="F12" s="15" t="s">
        <v>12</v>
      </c>
      <c r="G12" s="47"/>
      <c r="H12" s="15" t="s">
        <v>11</v>
      </c>
      <c r="I12" s="15" t="s">
        <v>12</v>
      </c>
      <c r="J12" s="47"/>
      <c r="K12" s="15" t="s">
        <v>11</v>
      </c>
      <c r="L12" s="15" t="s">
        <v>12</v>
      </c>
      <c r="M12" s="47"/>
      <c r="N12" s="15" t="s">
        <v>11</v>
      </c>
      <c r="O12" s="15" t="s">
        <v>12</v>
      </c>
      <c r="P12" s="47"/>
      <c r="Q12" s="15" t="s">
        <v>11</v>
      </c>
      <c r="R12" s="15" t="s">
        <v>12</v>
      </c>
      <c r="S12" s="47"/>
      <c r="T12" s="13"/>
      <c r="U12" s="15" t="s">
        <v>11</v>
      </c>
      <c r="V12" s="15" t="s">
        <v>12</v>
      </c>
      <c r="W12" s="47"/>
      <c r="X12" s="13"/>
      <c r="Y12" s="13"/>
      <c r="Z12" s="13"/>
      <c r="AA12" s="13"/>
      <c r="AB12" s="43"/>
      <c r="AC12" s="13"/>
      <c r="AD12" s="13"/>
      <c r="AE12" s="43"/>
      <c r="AF12" s="13"/>
      <c r="AG12" s="13"/>
      <c r="AH12" s="4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</row>
    <row r="13" spans="1:72" s="21" customFormat="1" ht="30" customHeight="1">
      <c r="A13" s="16" t="s">
        <v>13</v>
      </c>
      <c r="B13" s="17">
        <v>22844979</v>
      </c>
      <c r="C13" s="17">
        <v>255500</v>
      </c>
      <c r="D13" s="17">
        <f>SUM(B13:C13)</f>
        <v>23100479</v>
      </c>
      <c r="E13" s="17">
        <v>82191879</v>
      </c>
      <c r="F13" s="17">
        <v>370732</v>
      </c>
      <c r="G13" s="17">
        <f>SUM(E13:F13)</f>
        <v>82562611</v>
      </c>
      <c r="H13" s="17">
        <v>188269048</v>
      </c>
      <c r="I13" s="17">
        <v>556200</v>
      </c>
      <c r="J13" s="17">
        <f>SUM(H13:I13)</f>
        <v>188825248</v>
      </c>
      <c r="K13" s="17">
        <v>26043293</v>
      </c>
      <c r="L13" s="17">
        <v>234207</v>
      </c>
      <c r="M13" s="17">
        <f>SUM(K13:L13)</f>
        <v>26277500</v>
      </c>
      <c r="N13" s="17">
        <v>19615322</v>
      </c>
      <c r="O13" s="17">
        <v>200000</v>
      </c>
      <c r="P13" s="17">
        <f>SUM(N13:O13)</f>
        <v>19815322</v>
      </c>
      <c r="Q13" s="17">
        <v>21023820</v>
      </c>
      <c r="R13" s="17">
        <v>176009</v>
      </c>
      <c r="S13" s="17">
        <f>SUM(Q13:R13)</f>
        <v>21199829</v>
      </c>
      <c r="T13" s="18"/>
      <c r="U13" s="19">
        <f aca="true" t="shared" si="0" ref="U13:W22">+B13+E13+H13+K13+N13+Q13</f>
        <v>359988341</v>
      </c>
      <c r="V13" s="19">
        <f t="shared" si="0"/>
        <v>1792648</v>
      </c>
      <c r="W13" s="19">
        <f t="shared" si="0"/>
        <v>361780989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</row>
    <row r="14" spans="1:72" s="21" customFormat="1" ht="30" customHeight="1">
      <c r="A14" s="22" t="s">
        <v>14</v>
      </c>
      <c r="B14" s="23">
        <v>2004769</v>
      </c>
      <c r="C14" s="23">
        <v>0</v>
      </c>
      <c r="D14" s="23">
        <f aca="true" t="shared" si="1" ref="D14:D19">SUM(B14:C14)</f>
        <v>2004769</v>
      </c>
      <c r="E14" s="23">
        <v>1808250</v>
      </c>
      <c r="F14" s="23">
        <v>0</v>
      </c>
      <c r="G14" s="23">
        <f aca="true" t="shared" si="2" ref="G14:G19">SUM(E14:F14)</f>
        <v>1808250</v>
      </c>
      <c r="H14" s="23">
        <v>1651616</v>
      </c>
      <c r="I14" s="23">
        <v>0</v>
      </c>
      <c r="J14" s="23">
        <f aca="true" t="shared" si="3" ref="J14:J19">SUM(H14:I14)</f>
        <v>1651616</v>
      </c>
      <c r="K14" s="23">
        <v>2266081</v>
      </c>
      <c r="L14" s="23">
        <v>0</v>
      </c>
      <c r="M14" s="23">
        <f aca="true" t="shared" si="4" ref="M14:M19">SUM(K14:L14)</f>
        <v>2266081</v>
      </c>
      <c r="N14" s="23">
        <v>3863555</v>
      </c>
      <c r="O14" s="23">
        <v>0</v>
      </c>
      <c r="P14" s="23">
        <f aca="true" t="shared" si="5" ref="P14:P19">SUM(N14:O14)</f>
        <v>3863555</v>
      </c>
      <c r="Q14" s="23">
        <v>2116557</v>
      </c>
      <c r="R14" s="23">
        <v>0</v>
      </c>
      <c r="S14" s="23">
        <f aca="true" t="shared" si="6" ref="S14:S19">SUM(Q14:R14)</f>
        <v>2116557</v>
      </c>
      <c r="T14" s="18"/>
      <c r="U14" s="23">
        <f t="shared" si="0"/>
        <v>13710828</v>
      </c>
      <c r="V14" s="23">
        <f t="shared" si="0"/>
        <v>0</v>
      </c>
      <c r="W14" s="23">
        <f t="shared" si="0"/>
        <v>13710828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</row>
    <row r="15" spans="1:72" s="21" customFormat="1" ht="30" customHeight="1">
      <c r="A15" s="22" t="s">
        <v>15</v>
      </c>
      <c r="B15" s="23">
        <v>24170110</v>
      </c>
      <c r="C15" s="23">
        <v>0</v>
      </c>
      <c r="D15" s="23">
        <f t="shared" si="1"/>
        <v>24170110</v>
      </c>
      <c r="E15" s="23">
        <v>25699723</v>
      </c>
      <c r="F15" s="23">
        <v>0</v>
      </c>
      <c r="G15" s="23">
        <f t="shared" si="2"/>
        <v>25699723</v>
      </c>
      <c r="H15" s="23">
        <v>22904999</v>
      </c>
      <c r="I15" s="23">
        <v>0</v>
      </c>
      <c r="J15" s="23">
        <f t="shared" si="3"/>
        <v>22904999</v>
      </c>
      <c r="K15" s="23">
        <v>23421921</v>
      </c>
      <c r="L15" s="23">
        <v>0</v>
      </c>
      <c r="M15" s="23">
        <f t="shared" si="4"/>
        <v>23421921</v>
      </c>
      <c r="N15" s="23">
        <v>19619854</v>
      </c>
      <c r="O15" s="23">
        <v>7794</v>
      </c>
      <c r="P15" s="23">
        <f t="shared" si="5"/>
        <v>19627648</v>
      </c>
      <c r="Q15" s="23">
        <v>16250561</v>
      </c>
      <c r="R15" s="23">
        <v>0</v>
      </c>
      <c r="S15" s="23">
        <f t="shared" si="6"/>
        <v>16250561</v>
      </c>
      <c r="T15" s="18"/>
      <c r="U15" s="23">
        <f t="shared" si="0"/>
        <v>132067168</v>
      </c>
      <c r="V15" s="23">
        <f t="shared" si="0"/>
        <v>7794</v>
      </c>
      <c r="W15" s="23">
        <f t="shared" si="0"/>
        <v>132074962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</row>
    <row r="16" spans="1:72" s="21" customFormat="1" ht="30" customHeight="1">
      <c r="A16" s="22" t="s">
        <v>16</v>
      </c>
      <c r="B16" s="23">
        <v>1131696</v>
      </c>
      <c r="C16" s="23">
        <v>0</v>
      </c>
      <c r="D16" s="23">
        <f t="shared" si="1"/>
        <v>1131696</v>
      </c>
      <c r="E16" s="23">
        <v>1619164</v>
      </c>
      <c r="F16" s="23">
        <v>0</v>
      </c>
      <c r="G16" s="23">
        <f t="shared" si="2"/>
        <v>1619164</v>
      </c>
      <c r="H16" s="23">
        <v>541600</v>
      </c>
      <c r="I16" s="23">
        <v>0</v>
      </c>
      <c r="J16" s="23">
        <f t="shared" si="3"/>
        <v>541600</v>
      </c>
      <c r="K16" s="23">
        <v>922896</v>
      </c>
      <c r="L16" s="23">
        <v>0</v>
      </c>
      <c r="M16" s="23">
        <f t="shared" si="4"/>
        <v>922896</v>
      </c>
      <c r="N16" s="23">
        <v>2006910</v>
      </c>
      <c r="O16" s="23">
        <v>0</v>
      </c>
      <c r="P16" s="23">
        <f t="shared" si="5"/>
        <v>2006910</v>
      </c>
      <c r="Q16" s="23">
        <v>626400</v>
      </c>
      <c r="R16" s="23">
        <v>0</v>
      </c>
      <c r="S16" s="23">
        <f t="shared" si="6"/>
        <v>626400</v>
      </c>
      <c r="T16" s="18"/>
      <c r="U16" s="23">
        <f t="shared" si="0"/>
        <v>6848666</v>
      </c>
      <c r="V16" s="23">
        <f t="shared" si="0"/>
        <v>0</v>
      </c>
      <c r="W16" s="23">
        <f t="shared" si="0"/>
        <v>6848666</v>
      </c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</row>
    <row r="17" spans="1:72" s="28" customFormat="1" ht="30" customHeight="1">
      <c r="A17" s="24" t="s">
        <v>17</v>
      </c>
      <c r="B17" s="25">
        <v>3029465</v>
      </c>
      <c r="C17" s="25">
        <v>0</v>
      </c>
      <c r="D17" s="23">
        <f t="shared" si="1"/>
        <v>3029465</v>
      </c>
      <c r="E17" s="25">
        <v>2340663</v>
      </c>
      <c r="F17" s="25">
        <v>0</v>
      </c>
      <c r="G17" s="23">
        <f t="shared" si="2"/>
        <v>2340663</v>
      </c>
      <c r="H17" s="25">
        <v>1992700</v>
      </c>
      <c r="I17" s="25">
        <v>0</v>
      </c>
      <c r="J17" s="23">
        <f t="shared" si="3"/>
        <v>1992700</v>
      </c>
      <c r="K17" s="25">
        <v>1214014</v>
      </c>
      <c r="L17" s="25">
        <v>0</v>
      </c>
      <c r="M17" s="23">
        <f t="shared" si="4"/>
        <v>1214014</v>
      </c>
      <c r="N17" s="25">
        <v>1332056</v>
      </c>
      <c r="O17" s="25">
        <v>0</v>
      </c>
      <c r="P17" s="23">
        <f t="shared" si="5"/>
        <v>1332056</v>
      </c>
      <c r="Q17" s="25">
        <v>1197390</v>
      </c>
      <c r="R17" s="25">
        <v>0</v>
      </c>
      <c r="S17" s="23">
        <f t="shared" si="6"/>
        <v>1197390</v>
      </c>
      <c r="T17" s="26"/>
      <c r="U17" s="25">
        <f t="shared" si="0"/>
        <v>11106288</v>
      </c>
      <c r="V17" s="25">
        <f t="shared" si="0"/>
        <v>0</v>
      </c>
      <c r="W17" s="25">
        <f t="shared" si="0"/>
        <v>11106288</v>
      </c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</row>
    <row r="18" spans="1:72" s="28" customFormat="1" ht="30" customHeight="1">
      <c r="A18" s="24" t="s">
        <v>18</v>
      </c>
      <c r="B18" s="25">
        <v>69365994</v>
      </c>
      <c r="C18" s="25">
        <v>0</v>
      </c>
      <c r="D18" s="23">
        <f t="shared" si="1"/>
        <v>69365994</v>
      </c>
      <c r="E18" s="25">
        <v>61083837</v>
      </c>
      <c r="F18" s="25">
        <v>0</v>
      </c>
      <c r="G18" s="23">
        <f t="shared" si="2"/>
        <v>61083837</v>
      </c>
      <c r="H18" s="25">
        <v>53940244</v>
      </c>
      <c r="I18" s="25">
        <v>0</v>
      </c>
      <c r="J18" s="23">
        <f t="shared" si="3"/>
        <v>53940244</v>
      </c>
      <c r="K18" s="25">
        <v>64081776</v>
      </c>
      <c r="L18" s="25">
        <v>0</v>
      </c>
      <c r="M18" s="23">
        <f t="shared" si="4"/>
        <v>64081776</v>
      </c>
      <c r="N18" s="25">
        <v>52365016</v>
      </c>
      <c r="O18" s="25">
        <v>215933</v>
      </c>
      <c r="P18" s="23">
        <f t="shared" si="5"/>
        <v>52580949</v>
      </c>
      <c r="Q18" s="25">
        <v>50515499</v>
      </c>
      <c r="R18" s="25">
        <v>0</v>
      </c>
      <c r="S18" s="23">
        <f t="shared" si="6"/>
        <v>50515499</v>
      </c>
      <c r="T18" s="26"/>
      <c r="U18" s="25">
        <f t="shared" si="0"/>
        <v>351352366</v>
      </c>
      <c r="V18" s="25">
        <f t="shared" si="0"/>
        <v>215933</v>
      </c>
      <c r="W18" s="25">
        <f t="shared" si="0"/>
        <v>351568299</v>
      </c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</row>
    <row r="19" spans="1:72" s="31" customFormat="1" ht="30" customHeight="1">
      <c r="A19" s="29" t="s">
        <v>19</v>
      </c>
      <c r="B19" s="30">
        <v>5850113</v>
      </c>
      <c r="C19" s="30">
        <v>0</v>
      </c>
      <c r="D19" s="23">
        <f t="shared" si="1"/>
        <v>5850113</v>
      </c>
      <c r="E19" s="30">
        <v>7468812</v>
      </c>
      <c r="F19" s="30">
        <v>0</v>
      </c>
      <c r="G19" s="23">
        <f t="shared" si="2"/>
        <v>7468812</v>
      </c>
      <c r="H19" s="30">
        <v>7116600</v>
      </c>
      <c r="I19" s="30">
        <v>0</v>
      </c>
      <c r="J19" s="23">
        <f t="shared" si="3"/>
        <v>7116600</v>
      </c>
      <c r="K19" s="30">
        <v>4417161</v>
      </c>
      <c r="L19" s="30">
        <v>0</v>
      </c>
      <c r="M19" s="23">
        <f t="shared" si="4"/>
        <v>4417161</v>
      </c>
      <c r="N19" s="30">
        <v>3744860</v>
      </c>
      <c r="O19" s="30">
        <v>0</v>
      </c>
      <c r="P19" s="23">
        <f t="shared" si="5"/>
        <v>3744860</v>
      </c>
      <c r="Q19" s="30">
        <v>3647222</v>
      </c>
      <c r="R19" s="30">
        <v>0</v>
      </c>
      <c r="S19" s="23">
        <f t="shared" si="6"/>
        <v>3647222</v>
      </c>
      <c r="T19" s="26"/>
      <c r="U19" s="25">
        <f t="shared" si="0"/>
        <v>32244768</v>
      </c>
      <c r="V19" s="25">
        <f t="shared" si="0"/>
        <v>0</v>
      </c>
      <c r="W19" s="25">
        <f t="shared" si="0"/>
        <v>32244768</v>
      </c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</row>
    <row r="20" spans="1:72" s="31" customFormat="1" ht="30" customHeight="1">
      <c r="A20" s="29" t="s">
        <v>20</v>
      </c>
      <c r="B20" s="30">
        <v>79391943</v>
      </c>
      <c r="C20" s="30">
        <v>0</v>
      </c>
      <c r="D20" s="23">
        <f>SUM(B20:C20)</f>
        <v>79391943</v>
      </c>
      <c r="E20" s="30">
        <v>64677005</v>
      </c>
      <c r="F20" s="30">
        <v>0</v>
      </c>
      <c r="G20" s="23">
        <f>SUM(E20:F20)</f>
        <v>64677005</v>
      </c>
      <c r="H20" s="30">
        <v>72851190</v>
      </c>
      <c r="I20" s="30">
        <v>0</v>
      </c>
      <c r="J20" s="23">
        <f>SUM(H20:I20)</f>
        <v>72851190</v>
      </c>
      <c r="K20" s="30">
        <v>51984669</v>
      </c>
      <c r="L20" s="30">
        <v>0</v>
      </c>
      <c r="M20" s="23">
        <f>SUM(K20:L20)</f>
        <v>51984669</v>
      </c>
      <c r="N20" s="30">
        <v>56022840</v>
      </c>
      <c r="O20" s="30">
        <v>313505</v>
      </c>
      <c r="P20" s="23">
        <f>SUM(N20:O20)</f>
        <v>56336345</v>
      </c>
      <c r="Q20" s="30">
        <v>54492490</v>
      </c>
      <c r="R20" s="30">
        <v>0</v>
      </c>
      <c r="S20" s="23">
        <f>SUM(Q20:R20)</f>
        <v>54492490</v>
      </c>
      <c r="T20" s="26"/>
      <c r="U20" s="25">
        <f t="shared" si="0"/>
        <v>379420137</v>
      </c>
      <c r="V20" s="25">
        <f t="shared" si="0"/>
        <v>313505</v>
      </c>
      <c r="W20" s="25">
        <f t="shared" si="0"/>
        <v>379733642</v>
      </c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</row>
    <row r="21" spans="1:72" s="31" customFormat="1" ht="30" customHeight="1">
      <c r="A21" s="29" t="s">
        <v>21</v>
      </c>
      <c r="B21" s="30">
        <v>7750497</v>
      </c>
      <c r="C21" s="30">
        <v>0</v>
      </c>
      <c r="D21" s="23">
        <f>SUM(B21:C21)</f>
        <v>7750497</v>
      </c>
      <c r="E21" s="30">
        <v>5936701</v>
      </c>
      <c r="F21" s="30">
        <v>0</v>
      </c>
      <c r="G21" s="23">
        <f>SUM(E21:F21)</f>
        <v>5936701</v>
      </c>
      <c r="H21" s="30">
        <v>9963593</v>
      </c>
      <c r="I21" s="30">
        <v>0</v>
      </c>
      <c r="J21" s="23">
        <f>SUM(H21:I21)</f>
        <v>9963593</v>
      </c>
      <c r="K21" s="30">
        <v>3502099</v>
      </c>
      <c r="L21" s="30">
        <v>0</v>
      </c>
      <c r="M21" s="23">
        <f>SUM(K21:L21)</f>
        <v>3502099</v>
      </c>
      <c r="N21" s="30">
        <v>3946069</v>
      </c>
      <c r="O21" s="30">
        <v>0</v>
      </c>
      <c r="P21" s="23">
        <f>SUM(N21:O21)</f>
        <v>3946069</v>
      </c>
      <c r="Q21" s="30">
        <v>1469766</v>
      </c>
      <c r="R21" s="30">
        <v>0</v>
      </c>
      <c r="S21" s="23">
        <f>SUM(Q21:R21)</f>
        <v>1469766</v>
      </c>
      <c r="T21" s="26"/>
      <c r="U21" s="25">
        <f t="shared" si="0"/>
        <v>32568725</v>
      </c>
      <c r="V21" s="25">
        <f t="shared" si="0"/>
        <v>0</v>
      </c>
      <c r="W21" s="25">
        <f t="shared" si="0"/>
        <v>32568725</v>
      </c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</row>
    <row r="22" spans="1:72" s="21" customFormat="1" ht="30" customHeight="1" thickBot="1">
      <c r="A22" s="22" t="s">
        <v>22</v>
      </c>
      <c r="B22" s="23">
        <v>3712025</v>
      </c>
      <c r="C22" s="23">
        <v>0</v>
      </c>
      <c r="D22" s="23">
        <f>SUM(B22:C22)</f>
        <v>3712025</v>
      </c>
      <c r="E22" s="23">
        <v>3939220</v>
      </c>
      <c r="F22" s="23">
        <v>0</v>
      </c>
      <c r="G22" s="23">
        <f>SUM(E22:F22)</f>
        <v>3939220</v>
      </c>
      <c r="H22" s="23">
        <v>8443499</v>
      </c>
      <c r="I22" s="23">
        <v>0</v>
      </c>
      <c r="J22" s="23">
        <f>SUM(H22:I22)</f>
        <v>8443499</v>
      </c>
      <c r="K22" s="23">
        <v>4117150</v>
      </c>
      <c r="L22" s="23">
        <v>0</v>
      </c>
      <c r="M22" s="23">
        <f>SUM(K22:L22)</f>
        <v>4117150</v>
      </c>
      <c r="N22" s="23">
        <v>2351508</v>
      </c>
      <c r="O22" s="23">
        <v>637</v>
      </c>
      <c r="P22" s="23">
        <f>SUM(N22:O22)</f>
        <v>2352145</v>
      </c>
      <c r="Q22" s="23">
        <v>2902097</v>
      </c>
      <c r="R22" s="23">
        <v>0</v>
      </c>
      <c r="S22" s="23">
        <f>SUM(Q22:R22)</f>
        <v>2902097</v>
      </c>
      <c r="T22" s="18"/>
      <c r="U22" s="23">
        <f t="shared" si="0"/>
        <v>25465499</v>
      </c>
      <c r="V22" s="23">
        <f t="shared" si="0"/>
        <v>637</v>
      </c>
      <c r="W22" s="23">
        <f t="shared" si="0"/>
        <v>25466136</v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</row>
    <row r="23" spans="1:72" s="36" customFormat="1" ht="30" customHeight="1" thickBot="1">
      <c r="A23" s="32" t="s">
        <v>23</v>
      </c>
      <c r="B23" s="33">
        <f>SUM(B13:B22)</f>
        <v>219251591</v>
      </c>
      <c r="C23" s="33">
        <f>SUM(C13:C22)</f>
        <v>255500</v>
      </c>
      <c r="D23" s="33">
        <f aca="true" t="shared" si="7" ref="D23:S23">SUM(D13:D22)</f>
        <v>219507091</v>
      </c>
      <c r="E23" s="33">
        <f t="shared" si="7"/>
        <v>256765254</v>
      </c>
      <c r="F23" s="33">
        <f t="shared" si="7"/>
        <v>370732</v>
      </c>
      <c r="G23" s="33">
        <f t="shared" si="7"/>
        <v>257135986</v>
      </c>
      <c r="H23" s="33">
        <f t="shared" si="7"/>
        <v>367675089</v>
      </c>
      <c r="I23" s="33">
        <f t="shared" si="7"/>
        <v>556200</v>
      </c>
      <c r="J23" s="33">
        <f t="shared" si="7"/>
        <v>368231289</v>
      </c>
      <c r="K23" s="33">
        <f t="shared" si="7"/>
        <v>181971060</v>
      </c>
      <c r="L23" s="33">
        <f t="shared" si="7"/>
        <v>234207</v>
      </c>
      <c r="M23" s="33">
        <f t="shared" si="7"/>
        <v>182205267</v>
      </c>
      <c r="N23" s="33">
        <f t="shared" si="7"/>
        <v>164867990</v>
      </c>
      <c r="O23" s="33">
        <f t="shared" si="7"/>
        <v>737869</v>
      </c>
      <c r="P23" s="33">
        <f t="shared" si="7"/>
        <v>165605859</v>
      </c>
      <c r="Q23" s="33">
        <f t="shared" si="7"/>
        <v>154241802</v>
      </c>
      <c r="R23" s="33">
        <f t="shared" si="7"/>
        <v>176009</v>
      </c>
      <c r="S23" s="33">
        <f t="shared" si="7"/>
        <v>154417811</v>
      </c>
      <c r="T23" s="34"/>
      <c r="U23" s="33">
        <f>SUM(U13:U22)</f>
        <v>1344772786</v>
      </c>
      <c r="V23" s="33">
        <f>SUM(V13:V22)</f>
        <v>2330517</v>
      </c>
      <c r="W23" s="33">
        <f>SUM(W13:W22)</f>
        <v>1347103303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</row>
    <row r="24" spans="20:72" ht="13.5" thickTop="1">
      <c r="T24" s="37"/>
      <c r="U24"/>
      <c r="V24"/>
      <c r="W24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</row>
    <row r="25" spans="20:72" ht="12.75">
      <c r="T25" s="37"/>
      <c r="U25"/>
      <c r="V25"/>
      <c r="W25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</row>
    <row r="26" spans="20:72" ht="12.75">
      <c r="T26" s="37"/>
      <c r="U26"/>
      <c r="V26"/>
      <c r="W26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</row>
    <row r="27" spans="20:72" ht="12.75">
      <c r="T27" s="37"/>
      <c r="U27"/>
      <c r="V27"/>
      <c r="W27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</row>
    <row r="28" spans="20:72" ht="12.75">
      <c r="T28" s="37"/>
      <c r="U28"/>
      <c r="V28"/>
      <c r="W2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</row>
    <row r="29" spans="20:72" ht="12.75">
      <c r="T29" s="37"/>
      <c r="U29"/>
      <c r="V29"/>
      <c r="W29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</row>
    <row r="30" spans="21:23" ht="13.5" thickBot="1">
      <c r="U30"/>
      <c r="V30"/>
      <c r="W30"/>
    </row>
    <row r="31" spans="1:55" s="14" customFormat="1" ht="13.5" thickTop="1">
      <c r="A31" s="54" t="s">
        <v>1</v>
      </c>
      <c r="B31" s="53" t="s">
        <v>24</v>
      </c>
      <c r="C31" s="53"/>
      <c r="D31" s="53"/>
      <c r="E31" s="53" t="s">
        <v>25</v>
      </c>
      <c r="F31" s="53"/>
      <c r="G31" s="53"/>
      <c r="H31" s="50" t="s">
        <v>26</v>
      </c>
      <c r="I31" s="51"/>
      <c r="J31" s="52"/>
      <c r="K31" s="50" t="s">
        <v>27</v>
      </c>
      <c r="L31" s="51"/>
      <c r="M31" s="52"/>
      <c r="N31" s="50" t="s">
        <v>28</v>
      </c>
      <c r="O31" s="51"/>
      <c r="P31" s="52"/>
      <c r="Q31" s="50" t="s">
        <v>29</v>
      </c>
      <c r="R31" s="51"/>
      <c r="S31" s="52"/>
      <c r="T31" s="13"/>
      <c r="U31" s="53" t="s">
        <v>8</v>
      </c>
      <c r="V31" s="53"/>
      <c r="W31" s="53"/>
      <c r="X31" s="13"/>
      <c r="Y31" s="13"/>
      <c r="Z31" s="43"/>
      <c r="AA31" s="43"/>
      <c r="AB31" s="43"/>
      <c r="AC31" s="43"/>
      <c r="AD31" s="43"/>
      <c r="AE31" s="43"/>
      <c r="AF31" s="43"/>
      <c r="AG31" s="43"/>
      <c r="AH31" s="4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</row>
    <row r="32" spans="1:55" s="14" customFormat="1" ht="12.75">
      <c r="A32" s="55"/>
      <c r="B32" s="46" t="s">
        <v>9</v>
      </c>
      <c r="C32" s="46"/>
      <c r="D32" s="46" t="s">
        <v>10</v>
      </c>
      <c r="E32" s="46" t="s">
        <v>9</v>
      </c>
      <c r="F32" s="46"/>
      <c r="G32" s="46" t="s">
        <v>10</v>
      </c>
      <c r="H32" s="48" t="s">
        <v>9</v>
      </c>
      <c r="I32" s="49"/>
      <c r="J32" s="44" t="s">
        <v>10</v>
      </c>
      <c r="K32" s="48" t="s">
        <v>9</v>
      </c>
      <c r="L32" s="49"/>
      <c r="M32" s="44" t="s">
        <v>10</v>
      </c>
      <c r="N32" s="48" t="s">
        <v>9</v>
      </c>
      <c r="O32" s="49"/>
      <c r="P32" s="44" t="s">
        <v>10</v>
      </c>
      <c r="Q32" s="48" t="s">
        <v>9</v>
      </c>
      <c r="R32" s="49"/>
      <c r="S32" s="44" t="s">
        <v>10</v>
      </c>
      <c r="T32" s="13"/>
      <c r="U32" s="46" t="s">
        <v>9</v>
      </c>
      <c r="V32" s="46"/>
      <c r="W32" s="46" t="s">
        <v>10</v>
      </c>
      <c r="X32" s="13"/>
      <c r="Y32" s="13"/>
      <c r="Z32" s="43"/>
      <c r="AA32" s="43"/>
      <c r="AB32" s="43"/>
      <c r="AC32" s="43"/>
      <c r="AD32" s="43"/>
      <c r="AE32" s="43"/>
      <c r="AF32" s="43"/>
      <c r="AG32" s="43"/>
      <c r="AH32" s="4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spans="1:55" s="14" customFormat="1" ht="13.5" thickBot="1">
      <c r="A33" s="56"/>
      <c r="B33" s="15" t="s">
        <v>11</v>
      </c>
      <c r="C33" s="15" t="s">
        <v>12</v>
      </c>
      <c r="D33" s="47"/>
      <c r="E33" s="15" t="s">
        <v>11</v>
      </c>
      <c r="F33" s="15" t="s">
        <v>12</v>
      </c>
      <c r="G33" s="47"/>
      <c r="H33" s="15" t="s">
        <v>11</v>
      </c>
      <c r="I33" s="15" t="s">
        <v>12</v>
      </c>
      <c r="J33" s="45"/>
      <c r="K33" s="15" t="s">
        <v>11</v>
      </c>
      <c r="L33" s="15" t="s">
        <v>12</v>
      </c>
      <c r="M33" s="45"/>
      <c r="N33" s="15" t="s">
        <v>11</v>
      </c>
      <c r="O33" s="15" t="s">
        <v>12</v>
      </c>
      <c r="P33" s="45"/>
      <c r="Q33" s="15" t="s">
        <v>11</v>
      </c>
      <c r="R33" s="15" t="s">
        <v>12</v>
      </c>
      <c r="S33" s="45"/>
      <c r="T33" s="13"/>
      <c r="U33" s="15" t="s">
        <v>11</v>
      </c>
      <c r="V33" s="15" t="s">
        <v>12</v>
      </c>
      <c r="W33" s="47"/>
      <c r="X33" s="13"/>
      <c r="Y33" s="13"/>
      <c r="Z33" s="13"/>
      <c r="AA33" s="13"/>
      <c r="AB33" s="43"/>
      <c r="AC33" s="13"/>
      <c r="AD33" s="13"/>
      <c r="AE33" s="43"/>
      <c r="AF33" s="13"/>
      <c r="AG33" s="13"/>
      <c r="AH33" s="4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</row>
    <row r="34" spans="1:55" s="21" customFormat="1" ht="30" customHeight="1">
      <c r="A34" s="39" t="s">
        <v>13</v>
      </c>
      <c r="B34" s="19">
        <v>88606737</v>
      </c>
      <c r="C34" s="19">
        <v>326513</v>
      </c>
      <c r="D34" s="23">
        <f aca="true" t="shared" si="8" ref="D34:D48">SUM(B34:C34)</f>
        <v>88933250</v>
      </c>
      <c r="E34" s="19">
        <v>59586388</v>
      </c>
      <c r="F34" s="19">
        <v>1532281</v>
      </c>
      <c r="G34" s="23">
        <f aca="true" t="shared" si="9" ref="G34:G48">SUM(E34:F34)</f>
        <v>61118669</v>
      </c>
      <c r="H34" s="19">
        <v>1529296</v>
      </c>
      <c r="I34" s="19">
        <v>204838</v>
      </c>
      <c r="J34" s="23">
        <f aca="true" t="shared" si="10" ref="J34:J48">SUM(H34:I34)</f>
        <v>1734134</v>
      </c>
      <c r="K34" s="19">
        <v>1838905</v>
      </c>
      <c r="L34" s="19">
        <v>250650</v>
      </c>
      <c r="M34" s="23">
        <f aca="true" t="shared" si="11" ref="M34:M48">SUM(K34:L34)</f>
        <v>2089555</v>
      </c>
      <c r="N34" s="19">
        <v>4164275</v>
      </c>
      <c r="O34" s="19">
        <v>0</v>
      </c>
      <c r="P34" s="23">
        <f aca="true" t="shared" si="12" ref="P34:P48">SUM(N34:O34)</f>
        <v>4164275</v>
      </c>
      <c r="Q34" s="19">
        <v>1478731</v>
      </c>
      <c r="R34" s="19">
        <v>21100</v>
      </c>
      <c r="S34" s="23">
        <f aca="true" t="shared" si="13" ref="S34:S48">SUM(Q34:R34)</f>
        <v>1499831</v>
      </c>
      <c r="T34" s="18"/>
      <c r="U34" s="23">
        <f aca="true" t="shared" si="14" ref="U34:W48">+B34+E34+H34+K34+N34+Q34</f>
        <v>157204332</v>
      </c>
      <c r="V34" s="23">
        <f t="shared" si="14"/>
        <v>2335382</v>
      </c>
      <c r="W34" s="23">
        <f t="shared" si="14"/>
        <v>159539714</v>
      </c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20"/>
      <c r="BA34" s="20"/>
      <c r="BB34" s="20"/>
      <c r="BC34" s="20"/>
    </row>
    <row r="35" spans="1:55" s="21" customFormat="1" ht="30" customHeight="1">
      <c r="A35" s="22" t="s">
        <v>14</v>
      </c>
      <c r="B35" s="23">
        <v>2183395</v>
      </c>
      <c r="C35" s="23">
        <v>0</v>
      </c>
      <c r="D35" s="23">
        <f t="shared" si="8"/>
        <v>2183395</v>
      </c>
      <c r="E35" s="23">
        <v>156016</v>
      </c>
      <c r="F35" s="23">
        <v>0</v>
      </c>
      <c r="G35" s="23">
        <f t="shared" si="9"/>
        <v>156016</v>
      </c>
      <c r="H35" s="23"/>
      <c r="I35" s="23"/>
      <c r="J35" s="23">
        <f t="shared" si="10"/>
        <v>0</v>
      </c>
      <c r="K35" s="23"/>
      <c r="L35" s="23"/>
      <c r="M35" s="23">
        <f t="shared" si="11"/>
        <v>0</v>
      </c>
      <c r="N35" s="23"/>
      <c r="O35" s="23"/>
      <c r="P35" s="23">
        <f t="shared" si="12"/>
        <v>0</v>
      </c>
      <c r="Q35" s="23"/>
      <c r="R35" s="23"/>
      <c r="S35" s="23">
        <f t="shared" si="13"/>
        <v>0</v>
      </c>
      <c r="T35" s="18"/>
      <c r="U35" s="23">
        <f t="shared" si="14"/>
        <v>2339411</v>
      </c>
      <c r="V35" s="23">
        <f t="shared" si="14"/>
        <v>0</v>
      </c>
      <c r="W35" s="23">
        <f t="shared" si="14"/>
        <v>2339411</v>
      </c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20"/>
      <c r="BA35" s="20"/>
      <c r="BB35" s="20"/>
      <c r="BC35" s="20"/>
    </row>
    <row r="36" spans="1:55" s="21" customFormat="1" ht="30" customHeight="1">
      <c r="A36" s="22" t="s">
        <v>30</v>
      </c>
      <c r="B36" s="23"/>
      <c r="C36" s="23"/>
      <c r="D36" s="23">
        <f t="shared" si="8"/>
        <v>0</v>
      </c>
      <c r="E36" s="23"/>
      <c r="F36" s="23"/>
      <c r="G36" s="23">
        <f t="shared" si="9"/>
        <v>0</v>
      </c>
      <c r="H36" s="23">
        <v>2155293</v>
      </c>
      <c r="I36" s="23">
        <v>0</v>
      </c>
      <c r="J36" s="23">
        <f t="shared" si="10"/>
        <v>2155293</v>
      </c>
      <c r="K36" s="23">
        <v>2234646</v>
      </c>
      <c r="L36" s="23">
        <v>359650</v>
      </c>
      <c r="M36" s="23">
        <f t="shared" si="11"/>
        <v>2594296</v>
      </c>
      <c r="N36" s="23">
        <v>3725179</v>
      </c>
      <c r="O36" s="23">
        <v>250496</v>
      </c>
      <c r="P36" s="23">
        <f t="shared" si="12"/>
        <v>3975675</v>
      </c>
      <c r="Q36" s="23">
        <v>1185285</v>
      </c>
      <c r="R36" s="23">
        <v>136200</v>
      </c>
      <c r="S36" s="23">
        <f t="shared" si="13"/>
        <v>1321485</v>
      </c>
      <c r="T36" s="18"/>
      <c r="U36" s="23">
        <f t="shared" si="14"/>
        <v>9300403</v>
      </c>
      <c r="V36" s="23">
        <f t="shared" si="14"/>
        <v>746346</v>
      </c>
      <c r="W36" s="23">
        <f t="shared" si="14"/>
        <v>10046749</v>
      </c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20"/>
      <c r="BA36" s="20"/>
      <c r="BB36" s="20"/>
      <c r="BC36" s="20"/>
    </row>
    <row r="37" spans="1:55" s="21" customFormat="1" ht="30" customHeight="1">
      <c r="A37" s="22" t="s">
        <v>31</v>
      </c>
      <c r="B37" s="23"/>
      <c r="C37" s="23"/>
      <c r="D37" s="23">
        <f t="shared" si="8"/>
        <v>0</v>
      </c>
      <c r="E37" s="23"/>
      <c r="F37" s="23"/>
      <c r="G37" s="23">
        <f t="shared" si="9"/>
        <v>0</v>
      </c>
      <c r="H37" s="23">
        <v>424911</v>
      </c>
      <c r="I37" s="23">
        <v>316970</v>
      </c>
      <c r="J37" s="23">
        <f t="shared" si="10"/>
        <v>741881</v>
      </c>
      <c r="K37" s="23">
        <v>202232</v>
      </c>
      <c r="L37" s="23">
        <v>178140</v>
      </c>
      <c r="M37" s="23">
        <f t="shared" si="11"/>
        <v>380372</v>
      </c>
      <c r="N37" s="23"/>
      <c r="O37" s="23"/>
      <c r="P37" s="23">
        <f t="shared" si="12"/>
        <v>0</v>
      </c>
      <c r="Q37" s="23">
        <v>786569</v>
      </c>
      <c r="R37" s="23">
        <v>86800</v>
      </c>
      <c r="S37" s="23">
        <f t="shared" si="13"/>
        <v>873369</v>
      </c>
      <c r="T37" s="18"/>
      <c r="U37" s="23">
        <f t="shared" si="14"/>
        <v>1413712</v>
      </c>
      <c r="V37" s="23">
        <f t="shared" si="14"/>
        <v>581910</v>
      </c>
      <c r="W37" s="23">
        <f t="shared" si="14"/>
        <v>1995622</v>
      </c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20"/>
      <c r="BA37" s="20"/>
      <c r="BB37" s="20"/>
      <c r="BC37" s="20"/>
    </row>
    <row r="38" spans="1:55" s="21" customFormat="1" ht="30" customHeight="1">
      <c r="A38" s="22" t="s">
        <v>32</v>
      </c>
      <c r="B38" s="23"/>
      <c r="C38" s="23"/>
      <c r="D38" s="23">
        <f t="shared" si="8"/>
        <v>0</v>
      </c>
      <c r="E38" s="23"/>
      <c r="F38" s="23"/>
      <c r="G38" s="23">
        <f t="shared" si="9"/>
        <v>0</v>
      </c>
      <c r="H38" s="23"/>
      <c r="I38" s="23"/>
      <c r="J38" s="23">
        <f t="shared" si="10"/>
        <v>0</v>
      </c>
      <c r="K38" s="23">
        <v>299242</v>
      </c>
      <c r="L38" s="23">
        <v>6000</v>
      </c>
      <c r="M38" s="23">
        <f t="shared" si="11"/>
        <v>305242</v>
      </c>
      <c r="N38" s="23"/>
      <c r="O38" s="23"/>
      <c r="P38" s="23">
        <f t="shared" si="12"/>
        <v>0</v>
      </c>
      <c r="Q38" s="23">
        <v>424364</v>
      </c>
      <c r="R38" s="23">
        <v>23700</v>
      </c>
      <c r="S38" s="23">
        <f t="shared" si="13"/>
        <v>448064</v>
      </c>
      <c r="T38" s="18"/>
      <c r="U38" s="23">
        <f t="shared" si="14"/>
        <v>723606</v>
      </c>
      <c r="V38" s="23">
        <f t="shared" si="14"/>
        <v>29700</v>
      </c>
      <c r="W38" s="23">
        <f t="shared" si="14"/>
        <v>753306</v>
      </c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20"/>
      <c r="BA38" s="20"/>
      <c r="BB38" s="20"/>
      <c r="BC38" s="20"/>
    </row>
    <row r="39" spans="1:55" s="21" customFormat="1" ht="30" customHeight="1">
      <c r="A39" s="22" t="s">
        <v>15</v>
      </c>
      <c r="B39" s="23">
        <v>16703266</v>
      </c>
      <c r="C39" s="23">
        <v>0</v>
      </c>
      <c r="D39" s="23">
        <f t="shared" si="8"/>
        <v>16703266</v>
      </c>
      <c r="E39" s="23"/>
      <c r="F39" s="23"/>
      <c r="G39" s="23">
        <f t="shared" si="9"/>
        <v>0</v>
      </c>
      <c r="H39" s="23"/>
      <c r="I39" s="23"/>
      <c r="J39" s="23">
        <f t="shared" si="10"/>
        <v>0</v>
      </c>
      <c r="K39" s="23"/>
      <c r="L39" s="23"/>
      <c r="M39" s="23">
        <f t="shared" si="11"/>
        <v>0</v>
      </c>
      <c r="N39" s="23"/>
      <c r="O39" s="23"/>
      <c r="P39" s="23">
        <f t="shared" si="12"/>
        <v>0</v>
      </c>
      <c r="Q39" s="23"/>
      <c r="R39" s="23"/>
      <c r="S39" s="23">
        <f t="shared" si="13"/>
        <v>0</v>
      </c>
      <c r="T39" s="18"/>
      <c r="U39" s="23">
        <f t="shared" si="14"/>
        <v>16703266</v>
      </c>
      <c r="V39" s="23">
        <f t="shared" si="14"/>
        <v>0</v>
      </c>
      <c r="W39" s="23">
        <f t="shared" si="14"/>
        <v>16703266</v>
      </c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20"/>
      <c r="BA39" s="20"/>
      <c r="BB39" s="20"/>
      <c r="BC39" s="20"/>
    </row>
    <row r="40" spans="1:55" s="21" customFormat="1" ht="30" customHeight="1">
      <c r="A40" s="22" t="s">
        <v>16</v>
      </c>
      <c r="B40" s="23">
        <v>546145</v>
      </c>
      <c r="C40" s="23">
        <v>0</v>
      </c>
      <c r="D40" s="23">
        <f t="shared" si="8"/>
        <v>546145</v>
      </c>
      <c r="E40" s="23"/>
      <c r="F40" s="23"/>
      <c r="G40" s="23">
        <f t="shared" si="9"/>
        <v>0</v>
      </c>
      <c r="H40" s="23"/>
      <c r="I40" s="23"/>
      <c r="J40" s="23">
        <f t="shared" si="10"/>
        <v>0</v>
      </c>
      <c r="K40" s="23"/>
      <c r="L40" s="23"/>
      <c r="M40" s="23">
        <f t="shared" si="11"/>
        <v>0</v>
      </c>
      <c r="N40" s="23"/>
      <c r="O40" s="23"/>
      <c r="P40" s="23">
        <f t="shared" si="12"/>
        <v>0</v>
      </c>
      <c r="Q40" s="23"/>
      <c r="R40" s="23"/>
      <c r="S40" s="23">
        <f t="shared" si="13"/>
        <v>0</v>
      </c>
      <c r="T40" s="18"/>
      <c r="U40" s="23">
        <f t="shared" si="14"/>
        <v>546145</v>
      </c>
      <c r="V40" s="23">
        <f t="shared" si="14"/>
        <v>0</v>
      </c>
      <c r="W40" s="23">
        <f t="shared" si="14"/>
        <v>546145</v>
      </c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20"/>
      <c r="BA40" s="20"/>
      <c r="BB40" s="20"/>
      <c r="BC40" s="20"/>
    </row>
    <row r="41" spans="1:55" s="21" customFormat="1" ht="30" customHeight="1">
      <c r="A41" s="22" t="s">
        <v>17</v>
      </c>
      <c r="B41" s="23">
        <v>1879117</v>
      </c>
      <c r="C41" s="23">
        <v>0</v>
      </c>
      <c r="D41" s="23">
        <f t="shared" si="8"/>
        <v>1879117</v>
      </c>
      <c r="E41" s="23"/>
      <c r="F41" s="23"/>
      <c r="G41" s="23">
        <f t="shared" si="9"/>
        <v>0</v>
      </c>
      <c r="H41" s="23"/>
      <c r="I41" s="23"/>
      <c r="J41" s="23">
        <f t="shared" si="10"/>
        <v>0</v>
      </c>
      <c r="K41" s="23"/>
      <c r="L41" s="23"/>
      <c r="M41" s="23">
        <f t="shared" si="11"/>
        <v>0</v>
      </c>
      <c r="N41" s="23"/>
      <c r="O41" s="23"/>
      <c r="P41" s="23">
        <f t="shared" si="12"/>
        <v>0</v>
      </c>
      <c r="Q41" s="23"/>
      <c r="R41" s="23"/>
      <c r="S41" s="23">
        <f t="shared" si="13"/>
        <v>0</v>
      </c>
      <c r="T41" s="18"/>
      <c r="U41" s="23">
        <f t="shared" si="14"/>
        <v>1879117</v>
      </c>
      <c r="V41" s="23">
        <f t="shared" si="14"/>
        <v>0</v>
      </c>
      <c r="W41" s="23">
        <f t="shared" si="14"/>
        <v>1879117</v>
      </c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20"/>
      <c r="BA41" s="20"/>
      <c r="BB41" s="20"/>
      <c r="BC41" s="20"/>
    </row>
    <row r="42" spans="1:55" s="21" customFormat="1" ht="30" customHeight="1">
      <c r="A42" s="22" t="s">
        <v>18</v>
      </c>
      <c r="B42" s="23">
        <v>37839068</v>
      </c>
      <c r="C42" s="23">
        <v>0</v>
      </c>
      <c r="D42" s="23">
        <f t="shared" si="8"/>
        <v>37839068</v>
      </c>
      <c r="E42" s="23"/>
      <c r="F42" s="23"/>
      <c r="G42" s="23">
        <f t="shared" si="9"/>
        <v>0</v>
      </c>
      <c r="H42" s="23"/>
      <c r="I42" s="23"/>
      <c r="J42" s="23">
        <f t="shared" si="10"/>
        <v>0</v>
      </c>
      <c r="K42" s="23"/>
      <c r="L42" s="23"/>
      <c r="M42" s="23">
        <f t="shared" si="11"/>
        <v>0</v>
      </c>
      <c r="N42" s="23"/>
      <c r="O42" s="23"/>
      <c r="P42" s="23">
        <f t="shared" si="12"/>
        <v>0</v>
      </c>
      <c r="Q42" s="23"/>
      <c r="R42" s="23"/>
      <c r="S42" s="23">
        <f t="shared" si="13"/>
        <v>0</v>
      </c>
      <c r="T42" s="18"/>
      <c r="U42" s="23">
        <f t="shared" si="14"/>
        <v>37839068</v>
      </c>
      <c r="V42" s="23">
        <f t="shared" si="14"/>
        <v>0</v>
      </c>
      <c r="W42" s="23">
        <f t="shared" si="14"/>
        <v>37839068</v>
      </c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20"/>
      <c r="BA42" s="20"/>
      <c r="BB42" s="20"/>
      <c r="BC42" s="20"/>
    </row>
    <row r="43" spans="1:55" s="31" customFormat="1" ht="30" customHeight="1">
      <c r="A43" s="29" t="s">
        <v>19</v>
      </c>
      <c r="B43" s="30">
        <v>5352635</v>
      </c>
      <c r="C43" s="30">
        <v>0</v>
      </c>
      <c r="D43" s="23">
        <f t="shared" si="8"/>
        <v>5352635</v>
      </c>
      <c r="E43" s="30">
        <v>0</v>
      </c>
      <c r="F43" s="30">
        <v>0</v>
      </c>
      <c r="G43" s="23">
        <f t="shared" si="9"/>
        <v>0</v>
      </c>
      <c r="H43" s="30">
        <v>0</v>
      </c>
      <c r="I43" s="30">
        <v>0</v>
      </c>
      <c r="J43" s="23">
        <f t="shared" si="10"/>
        <v>0</v>
      </c>
      <c r="K43" s="30">
        <v>0</v>
      </c>
      <c r="L43" s="30">
        <v>0</v>
      </c>
      <c r="M43" s="23">
        <f t="shared" si="11"/>
        <v>0</v>
      </c>
      <c r="N43" s="30">
        <v>0</v>
      </c>
      <c r="O43" s="30">
        <v>0</v>
      </c>
      <c r="P43" s="23">
        <f t="shared" si="12"/>
        <v>0</v>
      </c>
      <c r="Q43" s="30">
        <v>0</v>
      </c>
      <c r="R43" s="30">
        <v>0</v>
      </c>
      <c r="S43" s="23">
        <f t="shared" si="13"/>
        <v>0</v>
      </c>
      <c r="T43" s="26"/>
      <c r="U43" s="30">
        <f t="shared" si="14"/>
        <v>5352635</v>
      </c>
      <c r="V43" s="30">
        <f t="shared" si="14"/>
        <v>0</v>
      </c>
      <c r="W43" s="30">
        <f t="shared" si="14"/>
        <v>5352635</v>
      </c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7"/>
      <c r="BA43" s="27"/>
      <c r="BB43" s="27"/>
      <c r="BC43" s="27"/>
    </row>
    <row r="44" spans="1:55" s="31" customFormat="1" ht="30" customHeight="1">
      <c r="A44" s="29" t="s">
        <v>20</v>
      </c>
      <c r="B44" s="30">
        <v>43700581</v>
      </c>
      <c r="C44" s="30">
        <v>0</v>
      </c>
      <c r="D44" s="23">
        <f t="shared" si="8"/>
        <v>43700581</v>
      </c>
      <c r="E44" s="30">
        <v>0</v>
      </c>
      <c r="F44" s="30">
        <v>0</v>
      </c>
      <c r="G44" s="23">
        <f t="shared" si="9"/>
        <v>0</v>
      </c>
      <c r="H44" s="30">
        <v>0</v>
      </c>
      <c r="I44" s="30">
        <v>0</v>
      </c>
      <c r="J44" s="23">
        <f t="shared" si="10"/>
        <v>0</v>
      </c>
      <c r="K44" s="30">
        <v>0</v>
      </c>
      <c r="L44" s="30">
        <v>0</v>
      </c>
      <c r="M44" s="23">
        <f t="shared" si="11"/>
        <v>0</v>
      </c>
      <c r="N44" s="30">
        <v>0</v>
      </c>
      <c r="O44" s="30">
        <v>0</v>
      </c>
      <c r="P44" s="23">
        <f t="shared" si="12"/>
        <v>0</v>
      </c>
      <c r="Q44" s="30">
        <v>0</v>
      </c>
      <c r="R44" s="30">
        <v>0</v>
      </c>
      <c r="S44" s="23">
        <f t="shared" si="13"/>
        <v>0</v>
      </c>
      <c r="T44" s="26"/>
      <c r="U44" s="30">
        <f t="shared" si="14"/>
        <v>43700581</v>
      </c>
      <c r="V44" s="30">
        <f t="shared" si="14"/>
        <v>0</v>
      </c>
      <c r="W44" s="30">
        <f t="shared" si="14"/>
        <v>43700581</v>
      </c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7"/>
      <c r="BA44" s="27"/>
      <c r="BB44" s="27"/>
      <c r="BC44" s="27"/>
    </row>
    <row r="45" spans="1:55" s="21" customFormat="1" ht="30" customHeight="1">
      <c r="A45" s="22" t="s">
        <v>21</v>
      </c>
      <c r="B45" s="23">
        <v>4334637</v>
      </c>
      <c r="C45" s="23">
        <v>0</v>
      </c>
      <c r="D45" s="23">
        <f>SUM(B45:C45)</f>
        <v>4334637</v>
      </c>
      <c r="E45" s="23"/>
      <c r="F45" s="23"/>
      <c r="G45" s="23">
        <f>SUM(E45:F45)</f>
        <v>0</v>
      </c>
      <c r="H45" s="23"/>
      <c r="I45" s="23"/>
      <c r="J45" s="23">
        <f>SUM(H45:I45)</f>
        <v>0</v>
      </c>
      <c r="K45" s="23"/>
      <c r="L45" s="23"/>
      <c r="M45" s="23">
        <f>SUM(K45:L45)</f>
        <v>0</v>
      </c>
      <c r="N45" s="23"/>
      <c r="O45" s="23"/>
      <c r="P45" s="23">
        <f>SUM(N45:O45)</f>
        <v>0</v>
      </c>
      <c r="Q45" s="23"/>
      <c r="R45" s="23"/>
      <c r="S45" s="23">
        <f>SUM(Q45:R45)</f>
        <v>0</v>
      </c>
      <c r="T45" s="18"/>
      <c r="U45" s="23">
        <f t="shared" si="14"/>
        <v>4334637</v>
      </c>
      <c r="V45" s="23">
        <f t="shared" si="14"/>
        <v>0</v>
      </c>
      <c r="W45" s="23">
        <f t="shared" si="14"/>
        <v>4334637</v>
      </c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20"/>
      <c r="BA45" s="20"/>
      <c r="BB45" s="20"/>
      <c r="BC45" s="20"/>
    </row>
    <row r="46" spans="1:55" s="21" customFormat="1" ht="30" customHeight="1">
      <c r="A46" s="22" t="s">
        <v>22</v>
      </c>
      <c r="B46" s="23">
        <v>7952972</v>
      </c>
      <c r="C46" s="23">
        <v>0</v>
      </c>
      <c r="D46" s="23">
        <f>SUM(B46:C46)</f>
        <v>7952972</v>
      </c>
      <c r="E46" s="23"/>
      <c r="F46" s="23"/>
      <c r="G46" s="23">
        <f>SUM(E46:F46)</f>
        <v>0</v>
      </c>
      <c r="H46" s="23"/>
      <c r="I46" s="23"/>
      <c r="J46" s="23">
        <f>SUM(H46:I46)</f>
        <v>0</v>
      </c>
      <c r="K46" s="23"/>
      <c r="L46" s="23"/>
      <c r="M46" s="23">
        <f>SUM(K46:L46)</f>
        <v>0</v>
      </c>
      <c r="N46" s="23"/>
      <c r="O46" s="23"/>
      <c r="P46" s="23">
        <f>SUM(N46:O46)</f>
        <v>0</v>
      </c>
      <c r="Q46" s="23"/>
      <c r="R46" s="23"/>
      <c r="S46" s="23">
        <f>SUM(Q46:R46)</f>
        <v>0</v>
      </c>
      <c r="T46" s="18"/>
      <c r="U46" s="23">
        <f t="shared" si="14"/>
        <v>7952972</v>
      </c>
      <c r="V46" s="23">
        <f t="shared" si="14"/>
        <v>0</v>
      </c>
      <c r="W46" s="23">
        <f t="shared" si="14"/>
        <v>7952972</v>
      </c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20"/>
      <c r="BA46" s="20"/>
      <c r="BB46" s="20"/>
      <c r="BC46" s="20"/>
    </row>
    <row r="47" spans="1:55" s="21" customFormat="1" ht="30" customHeight="1">
      <c r="A47" s="22" t="s">
        <v>33</v>
      </c>
      <c r="B47" s="23"/>
      <c r="C47" s="23"/>
      <c r="D47" s="23">
        <f t="shared" si="8"/>
        <v>0</v>
      </c>
      <c r="E47" s="23">
        <v>26748539</v>
      </c>
      <c r="F47" s="23">
        <v>16167391</v>
      </c>
      <c r="G47" s="23">
        <f t="shared" si="9"/>
        <v>42915930</v>
      </c>
      <c r="H47" s="23"/>
      <c r="I47" s="23"/>
      <c r="J47" s="23">
        <f t="shared" si="10"/>
        <v>0</v>
      </c>
      <c r="K47" s="23"/>
      <c r="L47" s="23"/>
      <c r="M47" s="23">
        <f t="shared" si="11"/>
        <v>0</v>
      </c>
      <c r="N47" s="23"/>
      <c r="O47" s="23"/>
      <c r="P47" s="23">
        <f t="shared" si="12"/>
        <v>0</v>
      </c>
      <c r="Q47" s="23"/>
      <c r="R47" s="23"/>
      <c r="S47" s="23">
        <f t="shared" si="13"/>
        <v>0</v>
      </c>
      <c r="T47" s="18"/>
      <c r="U47" s="23">
        <f t="shared" si="14"/>
        <v>26748539</v>
      </c>
      <c r="V47" s="23">
        <f t="shared" si="14"/>
        <v>16167391</v>
      </c>
      <c r="W47" s="23">
        <f t="shared" si="14"/>
        <v>42915930</v>
      </c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20"/>
      <c r="BA47" s="20"/>
      <c r="BB47" s="20"/>
      <c r="BC47" s="20"/>
    </row>
    <row r="48" spans="1:55" s="21" customFormat="1" ht="30" customHeight="1" thickBot="1">
      <c r="A48" s="39" t="s">
        <v>34</v>
      </c>
      <c r="B48" s="19"/>
      <c r="C48" s="19"/>
      <c r="D48" s="23">
        <f t="shared" si="8"/>
        <v>0</v>
      </c>
      <c r="E48" s="19">
        <v>3814005</v>
      </c>
      <c r="F48" s="19">
        <v>1051200</v>
      </c>
      <c r="G48" s="23">
        <f t="shared" si="9"/>
        <v>4865205</v>
      </c>
      <c r="H48" s="19"/>
      <c r="I48" s="19"/>
      <c r="J48" s="23">
        <f t="shared" si="10"/>
        <v>0</v>
      </c>
      <c r="K48" s="19"/>
      <c r="L48" s="19"/>
      <c r="M48" s="23">
        <f t="shared" si="11"/>
        <v>0</v>
      </c>
      <c r="N48" s="19"/>
      <c r="O48" s="19"/>
      <c r="P48" s="23">
        <f t="shared" si="12"/>
        <v>0</v>
      </c>
      <c r="Q48" s="19"/>
      <c r="R48" s="19"/>
      <c r="S48" s="23">
        <f t="shared" si="13"/>
        <v>0</v>
      </c>
      <c r="T48" s="18"/>
      <c r="U48" s="23">
        <f t="shared" si="14"/>
        <v>3814005</v>
      </c>
      <c r="V48" s="23">
        <f t="shared" si="14"/>
        <v>1051200</v>
      </c>
      <c r="W48" s="23">
        <f t="shared" si="14"/>
        <v>4865205</v>
      </c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20"/>
      <c r="BA48" s="20"/>
      <c r="BB48" s="20"/>
      <c r="BC48" s="20"/>
    </row>
    <row r="49" spans="1:55" s="36" customFormat="1" ht="30" customHeight="1" thickBot="1">
      <c r="A49" s="32" t="s">
        <v>23</v>
      </c>
      <c r="B49" s="33">
        <f>SUM(B34:B48)</f>
        <v>209098553</v>
      </c>
      <c r="C49" s="33">
        <f aca="true" t="shared" si="15" ref="C49:S49">SUM(C34:C48)</f>
        <v>326513</v>
      </c>
      <c r="D49" s="33">
        <f t="shared" si="15"/>
        <v>209425066</v>
      </c>
      <c r="E49" s="33">
        <f t="shared" si="15"/>
        <v>90304948</v>
      </c>
      <c r="F49" s="33">
        <f t="shared" si="15"/>
        <v>18750872</v>
      </c>
      <c r="G49" s="33">
        <f t="shared" si="15"/>
        <v>109055820</v>
      </c>
      <c r="H49" s="33">
        <f t="shared" si="15"/>
        <v>4109500</v>
      </c>
      <c r="I49" s="33">
        <f t="shared" si="15"/>
        <v>521808</v>
      </c>
      <c r="J49" s="33">
        <f t="shared" si="15"/>
        <v>4631308</v>
      </c>
      <c r="K49" s="33">
        <f t="shared" si="15"/>
        <v>4575025</v>
      </c>
      <c r="L49" s="33">
        <f t="shared" si="15"/>
        <v>794440</v>
      </c>
      <c r="M49" s="33">
        <f t="shared" si="15"/>
        <v>5369465</v>
      </c>
      <c r="N49" s="33">
        <f t="shared" si="15"/>
        <v>7889454</v>
      </c>
      <c r="O49" s="33">
        <f t="shared" si="15"/>
        <v>250496</v>
      </c>
      <c r="P49" s="33">
        <f t="shared" si="15"/>
        <v>8139950</v>
      </c>
      <c r="Q49" s="33">
        <f t="shared" si="15"/>
        <v>3874949</v>
      </c>
      <c r="R49" s="33">
        <f t="shared" si="15"/>
        <v>267800</v>
      </c>
      <c r="S49" s="33">
        <f t="shared" si="15"/>
        <v>4142749</v>
      </c>
      <c r="T49" s="34"/>
      <c r="U49" s="33">
        <f>SUM(U34:U48)</f>
        <v>319852429</v>
      </c>
      <c r="V49" s="33">
        <f>SUM(V34:V48)</f>
        <v>20911929</v>
      </c>
      <c r="W49" s="33">
        <f>SUM(W34:W48)</f>
        <v>340764358</v>
      </c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5"/>
      <c r="BA49" s="35"/>
      <c r="BB49" s="35"/>
      <c r="BC49" s="35"/>
    </row>
    <row r="50" ht="14.25" thickBot="1" thickTop="1"/>
    <row r="51" spans="19:23" s="21" customFormat="1" ht="27.75" customHeight="1" thickBot="1">
      <c r="S51" s="40" t="s">
        <v>35</v>
      </c>
      <c r="U51" s="33">
        <f>+U23+U49</f>
        <v>1664625215</v>
      </c>
      <c r="V51" s="33">
        <f>+V23+V49</f>
        <v>23242446</v>
      </c>
      <c r="W51" s="33">
        <f>+W23+W49</f>
        <v>1687867661</v>
      </c>
    </row>
    <row r="52" ht="13.5" thickTop="1"/>
    <row r="61" spans="21:23" ht="12.75">
      <c r="U61" s="41">
        <f>+'[1]FORMATO 06'!X711</f>
        <v>0</v>
      </c>
      <c r="V61" s="41">
        <f>+'[1]FORMATO 06'!Y711</f>
        <v>0</v>
      </c>
      <c r="W61" s="41">
        <f>+'[1]FORMATO 06'!Z711</f>
        <v>0</v>
      </c>
    </row>
    <row r="63" spans="21:23" ht="12.75">
      <c r="U63" s="41">
        <v>1664625215</v>
      </c>
      <c r="V63" s="41">
        <v>23242446</v>
      </c>
      <c r="W63" s="41">
        <v>1687867661</v>
      </c>
    </row>
  </sheetData>
  <mergeCells count="63">
    <mergeCell ref="A8:W8"/>
    <mergeCell ref="A10:A12"/>
    <mergeCell ref="B10:D10"/>
    <mergeCell ref="E10:G10"/>
    <mergeCell ref="H10:J10"/>
    <mergeCell ref="K10:M10"/>
    <mergeCell ref="N10:P10"/>
    <mergeCell ref="Q10:S10"/>
    <mergeCell ref="U10:W10"/>
    <mergeCell ref="M11:M12"/>
    <mergeCell ref="Z10:AB10"/>
    <mergeCell ref="AC10:AE10"/>
    <mergeCell ref="AF10:AH10"/>
    <mergeCell ref="B11:C11"/>
    <mergeCell ref="D11:D12"/>
    <mergeCell ref="E11:F11"/>
    <mergeCell ref="G11:G12"/>
    <mergeCell ref="H11:I11"/>
    <mergeCell ref="J11:J12"/>
    <mergeCell ref="K11:L11"/>
    <mergeCell ref="N11:O11"/>
    <mergeCell ref="P11:P12"/>
    <mergeCell ref="Q11:R11"/>
    <mergeCell ref="S11:S12"/>
    <mergeCell ref="U11:V11"/>
    <mergeCell ref="W11:W12"/>
    <mergeCell ref="Z11:AA11"/>
    <mergeCell ref="AB11:AB12"/>
    <mergeCell ref="AC11:AD11"/>
    <mergeCell ref="AE11:AE12"/>
    <mergeCell ref="AF11:AG11"/>
    <mergeCell ref="AH11:AH12"/>
    <mergeCell ref="A31:A33"/>
    <mergeCell ref="B31:D31"/>
    <mergeCell ref="E31:G31"/>
    <mergeCell ref="H31:J31"/>
    <mergeCell ref="K31:M31"/>
    <mergeCell ref="N31:P31"/>
    <mergeCell ref="Q31:S31"/>
    <mergeCell ref="U31:W31"/>
    <mergeCell ref="Z31:AB31"/>
    <mergeCell ref="AC31:AE31"/>
    <mergeCell ref="AF31:AH31"/>
    <mergeCell ref="B32:C32"/>
    <mergeCell ref="D32:D33"/>
    <mergeCell ref="E32:F32"/>
    <mergeCell ref="G32:G33"/>
    <mergeCell ref="H32:I32"/>
    <mergeCell ref="J32:J33"/>
    <mergeCell ref="K32:L32"/>
    <mergeCell ref="M32:M33"/>
    <mergeCell ref="N32:O32"/>
    <mergeCell ref="P32:P33"/>
    <mergeCell ref="Q32:R32"/>
    <mergeCell ref="S32:S33"/>
    <mergeCell ref="U32:V32"/>
    <mergeCell ref="W32:W33"/>
    <mergeCell ref="Z32:AA32"/>
    <mergeCell ref="AH32:AH33"/>
    <mergeCell ref="AB32:AB33"/>
    <mergeCell ref="AC32:AD32"/>
    <mergeCell ref="AE32:AE33"/>
    <mergeCell ref="AF32:AG32"/>
  </mergeCells>
  <printOptions/>
  <pageMargins left="0.93" right="0.75" top="1" bottom="1" header="0" footer="0"/>
  <pageSetup horizontalDpi="1200" verticalDpi="1200" orientation="landscape" paperSize="8" scale="60" r:id="rId2"/>
  <headerFooter alignWithMargins="0">
    <oddFooter>&amp;R97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TTRASMONTEA</dc:creator>
  <cp:keywords/>
  <dc:description/>
  <cp:lastModifiedBy>TTRASMONTEA</cp:lastModifiedBy>
  <cp:lastPrinted>2007-01-23T17:50:39Z</cp:lastPrinted>
  <dcterms:created xsi:type="dcterms:W3CDTF">2007-01-11T02:08:20Z</dcterms:created>
  <dcterms:modified xsi:type="dcterms:W3CDTF">2007-01-23T19:19:03Z</dcterms:modified>
  <cp:category/>
  <cp:version/>
  <cp:contentType/>
  <cp:contentStatus/>
</cp:coreProperties>
</file>